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4355" windowHeight="7170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G34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H34" i="1" s="1"/>
  <c r="F5" i="1"/>
  <c r="H11" i="1" l="1"/>
  <c r="H15" i="1"/>
  <c r="H19" i="1"/>
  <c r="H23" i="1"/>
  <c r="H27" i="1"/>
  <c r="H31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E43" i="1" s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5" i="1"/>
  <c r="H7" i="1"/>
  <c r="H8" i="1"/>
  <c r="H9" i="1"/>
  <c r="H10" i="1"/>
  <c r="H12" i="1"/>
  <c r="H13" i="1"/>
  <c r="H14" i="1"/>
  <c r="H16" i="1"/>
  <c r="H17" i="1"/>
  <c r="H18" i="1"/>
  <c r="H20" i="1"/>
  <c r="H21" i="1"/>
  <c r="H22" i="1"/>
  <c r="H24" i="1"/>
  <c r="H25" i="1"/>
  <c r="H26" i="1"/>
  <c r="H28" i="1"/>
  <c r="H29" i="1"/>
  <c r="H30" i="1"/>
  <c r="H32" i="1"/>
  <c r="H33" i="1"/>
  <c r="H5" i="1"/>
  <c r="E45" i="1" l="1"/>
  <c r="G36" i="1"/>
  <c r="G38" i="1" s="1"/>
  <c r="H6" i="1" s="1"/>
  <c r="H36" i="1" s="1"/>
  <c r="E46" i="1" l="1"/>
  <c r="E44" i="1"/>
</calcChain>
</file>

<file path=xl/sharedStrings.xml><?xml version="1.0" encoding="utf-8"?>
<sst xmlns="http://schemas.openxmlformats.org/spreadsheetml/2006/main" count="53" uniqueCount="37">
  <si>
    <t xml:space="preserve">Položka </t>
  </si>
  <si>
    <t>Počet        ks/rok</t>
  </si>
  <si>
    <t>Jednotková cena                                  Kč/ks bez DPH</t>
  </si>
  <si>
    <t>Jednotková cena                                                      Kč/ks včetně DPH</t>
  </si>
  <si>
    <t>kompletace zásilky - vklad a uzavření obálky</t>
  </si>
  <si>
    <t>obálka DL včetně tisku</t>
  </si>
  <si>
    <t xml:space="preserve">2 listy dokumentu (1 list jednostranně, 1 list oboustranně) </t>
  </si>
  <si>
    <t xml:space="preserve">2 listy dokumentu (oboustranně) </t>
  </si>
  <si>
    <t>3 listy dokumentu (1 list oboustrannně, 2 listy jednostranně)</t>
  </si>
  <si>
    <t>kompletace personalizovaných dokumentů - vklad a uzavření obálky</t>
  </si>
  <si>
    <t>Vedení P.O.Box za období 1 roku</t>
  </si>
  <si>
    <t>obálka C5 (zelený pruh) včetně tisku</t>
  </si>
  <si>
    <t>Cena v Kč bez DPH</t>
  </si>
  <si>
    <t>Cena v Kč s DPH</t>
  </si>
  <si>
    <t>1 list dokumentu včetně tisku (jednostranně)</t>
  </si>
  <si>
    <t>Upomínky - obyčejné psaní</t>
  </si>
  <si>
    <t>Upomínky - psaní se zelným pruhem</t>
  </si>
  <si>
    <t>Výzva - obyčejné psaní</t>
  </si>
  <si>
    <t>obálka DL včetně tisku (doporučené psaní)</t>
  </si>
  <si>
    <t>Celková cena                                                      Kč včetně DPH</t>
  </si>
  <si>
    <t xml:space="preserve">Zajištění sběru, dodání dodejek a nedoručitelných zásilek, snímání čárových kódů a zpracování vyhodnocení včetně vyznačení důvodu vrácení zásilky </t>
  </si>
  <si>
    <t>Pořízení skenu dodejek a nedoručitelných zásilek</t>
  </si>
  <si>
    <t>Pořízení skenu nedoručitelných zásilek</t>
  </si>
  <si>
    <r>
      <t xml:space="preserve"> Výzva - 3 listy ** (doporučený dopis, zelený pruh)                                         </t>
    </r>
    <r>
      <rPr>
        <i/>
        <sz val="11"/>
        <color theme="1"/>
        <rFont val="Calibri"/>
        <family val="2"/>
        <charset val="238"/>
        <scheme val="minor"/>
      </rPr>
      <t xml:space="preserve">Varianta 2)     </t>
    </r>
    <r>
      <rPr>
        <sz val="11"/>
        <color theme="1"/>
        <rFont val="Calibri"/>
        <family val="2"/>
        <charset val="238"/>
        <scheme val="minor"/>
      </rPr>
      <t xml:space="preserve">           </t>
    </r>
  </si>
  <si>
    <r>
      <t xml:space="preserve"> Výzva - 2 listy** (doporučený dopis, zelený pruh)                                         </t>
    </r>
    <r>
      <rPr>
        <i/>
        <sz val="11"/>
        <color theme="1"/>
        <rFont val="Calibri"/>
        <family val="2"/>
        <charset val="238"/>
        <scheme val="minor"/>
      </rPr>
      <t xml:space="preserve">Varianta 1)     </t>
    </r>
    <r>
      <rPr>
        <sz val="11"/>
        <color theme="1"/>
        <rFont val="Calibri"/>
        <family val="2"/>
        <charset val="238"/>
        <scheme val="minor"/>
      </rPr>
      <t xml:space="preserve">           </t>
    </r>
  </si>
  <si>
    <t>** Pro vyhodnocení zakázky jsou oceněny obě varianty, k plnění bude využita pouze jedna z variant</t>
  </si>
  <si>
    <t>* Odhad nedoručitelnosti</t>
  </si>
  <si>
    <t>Zajištění sběru nedoručitelných zásilek, snímání čárových kódů a zpracování vyhodnocení včetně vyznačení důvodu vrácení zásilky *</t>
  </si>
  <si>
    <t>Celková nabídková cena za celou dobu plnění (36 měsíců) v případě Varianty 1 bez DPH</t>
  </si>
  <si>
    <t>Celková nabídková cena za celou dobu plnění (36 měsíců) v případě Varianty 1 s DPH</t>
  </si>
  <si>
    <t>Celková nabídková cena za celou dobu plnění (36 měsíců) v případě Varianty 2 bez DPH</t>
  </si>
  <si>
    <t>Celková nabídková cena za celou dobu plnění (36 měsíců) v případě Varianty 2 s DPH</t>
  </si>
  <si>
    <t>Celková cena                                                      Kč bez DPH</t>
  </si>
  <si>
    <t xml:space="preserve">Sazba DPH </t>
  </si>
  <si>
    <t>DPH celkem</t>
  </si>
  <si>
    <t>Nabídková cena celkem za období 1 rok</t>
  </si>
  <si>
    <t>Dodavatel vyplní pouze žlutě označená pole.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</si>
</sst>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2" borderId="0" xfId="0" applyFill="1"/>
    <xf numFmtId="0" fontId="0" fillId="2" borderId="1" xfId="0" applyFill="1" applyBorder="1" applyAlignment="1">
      <alignment wrapText="1"/>
    </xf>
    <xf numFmtId="3" fontId="0" fillId="2" borderId="1" xfId="0" applyNumberFormat="1" applyFill="1" applyBorder="1"/>
    <xf numFmtId="0" fontId="2" fillId="2" borderId="0" xfId="0" applyFont="1" applyFill="1"/>
    <xf numFmtId="0" fontId="0" fillId="2" borderId="3" xfId="0" applyFill="1" applyBorder="1" applyAlignment="1">
      <alignment wrapText="1"/>
    </xf>
    <xf numFmtId="3" fontId="0" fillId="2" borderId="3" xfId="0" applyNumberFormat="1" applyFill="1" applyBorder="1"/>
    <xf numFmtId="0" fontId="0" fillId="2" borderId="4" xfId="0" applyFill="1" applyBorder="1" applyAlignment="1">
      <alignment wrapText="1"/>
    </xf>
    <xf numFmtId="0" fontId="0" fillId="2" borderId="3" xfId="0" applyFill="1" applyBorder="1" applyAlignment="1">
      <alignment vertical="top" wrapText="1"/>
    </xf>
    <xf numFmtId="3" fontId="0" fillId="2" borderId="4" xfId="0" applyNumberFormat="1" applyFill="1" applyBorder="1"/>
    <xf numFmtId="0" fontId="0" fillId="2" borderId="6" xfId="0" applyFill="1" applyBorder="1" applyAlignment="1">
      <alignment horizontal="left" vertical="center"/>
    </xf>
    <xf numFmtId="0" fontId="0" fillId="2" borderId="10" xfId="0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9" xfId="0" applyFill="1" applyBorder="1" applyAlignment="1">
      <alignment wrapText="1"/>
    </xf>
    <xf numFmtId="3" fontId="0" fillId="2" borderId="13" xfId="0" applyNumberFormat="1" applyFill="1" applyBorder="1"/>
    <xf numFmtId="3" fontId="0" fillId="2" borderId="12" xfId="0" applyNumberFormat="1" applyFill="1" applyBorder="1"/>
    <xf numFmtId="3" fontId="0" fillId="2" borderId="5" xfId="0" applyNumberFormat="1" applyFill="1" applyBorder="1"/>
    <xf numFmtId="3" fontId="0" fillId="2" borderId="1" xfId="0" applyNumberFormat="1" applyFont="1" applyFill="1" applyBorder="1"/>
    <xf numFmtId="3" fontId="0" fillId="2" borderId="4" xfId="0" applyNumberFormat="1" applyFont="1" applyFill="1" applyBorder="1"/>
    <xf numFmtId="3" fontId="0" fillId="2" borderId="3" xfId="0" applyNumberFormat="1" applyFont="1" applyFill="1" applyBorder="1"/>
    <xf numFmtId="3" fontId="0" fillId="2" borderId="4" xfId="0" applyNumberFormat="1" applyFont="1" applyFill="1" applyBorder="1" applyAlignment="1">
      <alignment horizontal="right"/>
    </xf>
    <xf numFmtId="0" fontId="0" fillId="2" borderId="3" xfId="0" applyFont="1" applyFill="1" applyBorder="1" applyAlignment="1">
      <alignment wrapText="1"/>
    </xf>
    <xf numFmtId="0" fontId="0" fillId="2" borderId="1" xfId="0" applyFont="1" applyFill="1" applyBorder="1" applyAlignment="1">
      <alignment wrapText="1"/>
    </xf>
    <xf numFmtId="0" fontId="0" fillId="2" borderId="2" xfId="0" applyFont="1" applyFill="1" applyBorder="1" applyAlignment="1">
      <alignment wrapText="1"/>
    </xf>
    <xf numFmtId="0" fontId="0" fillId="2" borderId="0" xfId="0" applyFont="1" applyFill="1" applyBorder="1" applyAlignment="1">
      <alignment horizontal="left" vertical="top" wrapText="1"/>
    </xf>
    <xf numFmtId="3" fontId="0" fillId="2" borderId="15" xfId="0" applyNumberFormat="1" applyFill="1" applyBorder="1"/>
    <xf numFmtId="3" fontId="0" fillId="2" borderId="9" xfId="0" applyNumberFormat="1" applyFont="1" applyFill="1" applyBorder="1"/>
    <xf numFmtId="3" fontId="0" fillId="0" borderId="1" xfId="0" applyNumberFormat="1" applyFont="1" applyFill="1" applyBorder="1"/>
    <xf numFmtId="0" fontId="4" fillId="2" borderId="0" xfId="0" applyFont="1" applyFill="1" applyBorder="1" applyAlignment="1"/>
    <xf numFmtId="164" fontId="0" fillId="2" borderId="16" xfId="0" applyNumberFormat="1" applyFill="1" applyBorder="1" applyAlignment="1">
      <alignment horizontal="center" vertical="center" wrapText="1"/>
    </xf>
    <xf numFmtId="0" fontId="0" fillId="2" borderId="21" xfId="0" applyFill="1" applyBorder="1" applyAlignment="1">
      <alignment wrapText="1"/>
    </xf>
    <xf numFmtId="0" fontId="0" fillId="2" borderId="22" xfId="0" applyFill="1" applyBorder="1" applyAlignment="1">
      <alignment wrapText="1"/>
    </xf>
    <xf numFmtId="164" fontId="0" fillId="2" borderId="27" xfId="0" applyNumberFormat="1" applyFill="1" applyBorder="1"/>
    <xf numFmtId="164" fontId="0" fillId="2" borderId="14" xfId="0" applyNumberFormat="1" applyFill="1" applyBorder="1"/>
    <xf numFmtId="164" fontId="0" fillId="2" borderId="26" xfId="0" applyNumberFormat="1" applyFill="1" applyBorder="1"/>
    <xf numFmtId="164" fontId="0" fillId="2" borderId="28" xfId="0" applyNumberFormat="1" applyFill="1" applyBorder="1"/>
    <xf numFmtId="164" fontId="0" fillId="2" borderId="30" xfId="0" applyNumberFormat="1" applyFill="1" applyBorder="1"/>
    <xf numFmtId="164" fontId="0" fillId="2" borderId="29" xfId="0" applyNumberFormat="1" applyFill="1" applyBorder="1"/>
    <xf numFmtId="164" fontId="0" fillId="2" borderId="21" xfId="0" applyNumberFormat="1" applyFill="1" applyBorder="1"/>
    <xf numFmtId="164" fontId="0" fillId="2" borderId="31" xfId="0" applyNumberFormat="1" applyFill="1" applyBorder="1"/>
    <xf numFmtId="0" fontId="3" fillId="2" borderId="32" xfId="0" applyFont="1" applyFill="1" applyBorder="1"/>
    <xf numFmtId="164" fontId="0" fillId="2" borderId="33" xfId="0" applyNumberFormat="1" applyFill="1" applyBorder="1"/>
    <xf numFmtId="164" fontId="0" fillId="2" borderId="34" xfId="0" applyNumberFormat="1" applyFill="1" applyBorder="1"/>
    <xf numFmtId="164" fontId="0" fillId="2" borderId="35" xfId="0" applyNumberFormat="1" applyFill="1" applyBorder="1"/>
    <xf numFmtId="164" fontId="0" fillId="2" borderId="36" xfId="0" applyNumberFormat="1" applyFill="1" applyBorder="1"/>
    <xf numFmtId="0" fontId="3" fillId="2" borderId="37" xfId="0" applyFont="1" applyFill="1" applyBorder="1"/>
    <xf numFmtId="164" fontId="0" fillId="2" borderId="16" xfId="0" applyNumberFormat="1" applyFill="1" applyBorder="1"/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2" borderId="17" xfId="0" applyFill="1" applyBorder="1" applyAlignment="1">
      <alignment horizontal="left" vertical="center" wrapText="1"/>
    </xf>
    <xf numFmtId="0" fontId="0" fillId="2" borderId="18" xfId="0" applyFill="1" applyBorder="1" applyAlignment="1">
      <alignment horizontal="left" vertical="center" wrapText="1"/>
    </xf>
    <xf numFmtId="0" fontId="0" fillId="2" borderId="19" xfId="0" applyFill="1" applyBorder="1" applyAlignment="1">
      <alignment horizontal="left" vertical="center" wrapText="1"/>
    </xf>
    <xf numFmtId="0" fontId="4" fillId="2" borderId="23" xfId="0" applyFont="1" applyFill="1" applyBorder="1" applyAlignment="1">
      <alignment horizontal="center" wrapText="1"/>
    </xf>
    <xf numFmtId="0" fontId="4" fillId="2" borderId="27" xfId="0" applyFont="1" applyFill="1" applyBorder="1" applyAlignment="1">
      <alignment horizont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25" xfId="0" applyFill="1" applyBorder="1" applyAlignment="1">
      <alignment horizontal="center" vertical="center" wrapText="1"/>
    </xf>
    <xf numFmtId="0" fontId="0" fillId="2" borderId="26" xfId="0" applyFill="1" applyBorder="1" applyAlignment="1">
      <alignment horizontal="center" vertical="center" wrapText="1"/>
    </xf>
    <xf numFmtId="164" fontId="0" fillId="2" borderId="32" xfId="0" applyNumberFormat="1" applyFill="1" applyBorder="1" applyAlignment="1">
      <alignment horizontal="center" vertical="center" wrapText="1"/>
    </xf>
    <xf numFmtId="164" fontId="0" fillId="2" borderId="38" xfId="0" applyNumberFormat="1" applyFill="1" applyBorder="1" applyAlignment="1">
      <alignment horizontal="center" vertical="center" wrapText="1"/>
    </xf>
    <xf numFmtId="164" fontId="0" fillId="3" borderId="3" xfId="0" applyNumberFormat="1" applyFill="1" applyBorder="1" applyAlignment="1" applyProtection="1">
      <alignment vertical="center"/>
      <protection locked="0"/>
    </xf>
    <xf numFmtId="164" fontId="0" fillId="3" borderId="1" xfId="0" applyNumberFormat="1" applyFill="1" applyBorder="1" applyAlignment="1" applyProtection="1">
      <alignment vertical="center"/>
      <protection locked="0"/>
    </xf>
    <xf numFmtId="164" fontId="0" fillId="3" borderId="4" xfId="0" applyNumberFormat="1" applyFill="1" applyBorder="1" applyAlignment="1" applyProtection="1">
      <alignment vertical="center"/>
      <protection locked="0"/>
    </xf>
    <xf numFmtId="164" fontId="0" fillId="3" borderId="10" xfId="0" applyNumberFormat="1" applyFill="1" applyBorder="1" applyAlignment="1" applyProtection="1">
      <alignment vertical="center"/>
      <protection locked="0"/>
    </xf>
    <xf numFmtId="164" fontId="0" fillId="3" borderId="5" xfId="0" applyNumberFormat="1" applyFill="1" applyBorder="1" applyAlignment="1" applyProtection="1">
      <alignment vertical="center"/>
      <protection locked="0"/>
    </xf>
    <xf numFmtId="164" fontId="0" fillId="3" borderId="20" xfId="0" applyNumberFormat="1" applyFill="1" applyBorder="1" applyAlignment="1" applyProtection="1">
      <alignment vertical="center"/>
      <protection locked="0"/>
    </xf>
    <xf numFmtId="9" fontId="0" fillId="3" borderId="17" xfId="0" applyNumberFormat="1" applyFill="1" applyBorder="1" applyAlignment="1" applyProtection="1">
      <alignment horizontal="center" vertical="center" wrapText="1"/>
      <protection locked="0"/>
    </xf>
    <xf numFmtId="9" fontId="0" fillId="3" borderId="19" xfId="0" applyNumberForma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H46"/>
  <sheetViews>
    <sheetView tabSelected="1" zoomScale="85" zoomScaleNormal="85" workbookViewId="0">
      <selection activeCell="N32" sqref="N32"/>
    </sheetView>
  </sheetViews>
  <sheetFormatPr defaultRowHeight="15" x14ac:dyDescent="0.25"/>
  <cols>
    <col min="1" max="1" width="9.140625" style="1"/>
    <col min="2" max="2" width="19.5703125" style="1" customWidth="1"/>
    <col min="3" max="3" width="72" style="1" customWidth="1"/>
    <col min="4" max="4" width="12" style="1" bestFit="1" customWidth="1"/>
    <col min="5" max="5" width="19.42578125" style="1" customWidth="1"/>
    <col min="6" max="7" width="23.28515625" style="1" customWidth="1"/>
    <col min="8" max="8" width="24.5703125" style="1" customWidth="1"/>
    <col min="9" max="16384" width="9.140625" style="1"/>
  </cols>
  <sheetData>
    <row r="3" spans="2:8" ht="15.75" thickBot="1" x14ac:dyDescent="0.3"/>
    <row r="4" spans="2:8" ht="30.75" thickBot="1" x14ac:dyDescent="0.3">
      <c r="C4" s="10" t="s">
        <v>0</v>
      </c>
      <c r="D4" s="11" t="s">
        <v>1</v>
      </c>
      <c r="E4" s="11" t="s">
        <v>2</v>
      </c>
      <c r="F4" s="12" t="s">
        <v>3</v>
      </c>
      <c r="G4" s="12" t="s">
        <v>32</v>
      </c>
      <c r="H4" s="12" t="s">
        <v>19</v>
      </c>
    </row>
    <row r="5" spans="2:8" x14ac:dyDescent="0.25">
      <c r="B5" s="47" t="s">
        <v>15</v>
      </c>
      <c r="C5" s="5" t="s">
        <v>14</v>
      </c>
      <c r="D5" s="6">
        <v>50000</v>
      </c>
      <c r="E5" s="63">
        <v>0</v>
      </c>
      <c r="F5" s="32">
        <f>E5+(E5*$G$37)</f>
        <v>0</v>
      </c>
      <c r="G5" s="36">
        <f>D5*E5</f>
        <v>0</v>
      </c>
      <c r="H5" s="41">
        <f>D5*F5</f>
        <v>0</v>
      </c>
    </row>
    <row r="6" spans="2:8" x14ac:dyDescent="0.25">
      <c r="B6" s="48"/>
      <c r="C6" s="2" t="s">
        <v>5</v>
      </c>
      <c r="D6" s="3">
        <v>50000</v>
      </c>
      <c r="E6" s="64">
        <v>0</v>
      </c>
      <c r="F6" s="33">
        <f t="shared" ref="F6:F34" si="0">E6+(E6*$G$37)</f>
        <v>0</v>
      </c>
      <c r="G6" s="37">
        <f t="shared" ref="G6:G33" si="1">D6*E6</f>
        <v>0</v>
      </c>
      <c r="H6" s="42">
        <f t="shared" ref="H6:H33" si="2">D6*F6</f>
        <v>0</v>
      </c>
    </row>
    <row r="7" spans="2:8" ht="15.75" thickBot="1" x14ac:dyDescent="0.3">
      <c r="B7" s="49"/>
      <c r="C7" s="7" t="s">
        <v>4</v>
      </c>
      <c r="D7" s="9">
        <v>50000</v>
      </c>
      <c r="E7" s="65">
        <v>0</v>
      </c>
      <c r="F7" s="34">
        <f t="shared" si="0"/>
        <v>0</v>
      </c>
      <c r="G7" s="38">
        <f t="shared" si="1"/>
        <v>0</v>
      </c>
      <c r="H7" s="43">
        <f t="shared" si="2"/>
        <v>0</v>
      </c>
    </row>
    <row r="8" spans="2:8" ht="30" customHeight="1" x14ac:dyDescent="0.25">
      <c r="B8" s="47" t="s">
        <v>16</v>
      </c>
      <c r="C8" s="5" t="s">
        <v>14</v>
      </c>
      <c r="D8" s="14">
        <v>5000</v>
      </c>
      <c r="E8" s="66">
        <v>0</v>
      </c>
      <c r="F8" s="32">
        <f t="shared" si="0"/>
        <v>0</v>
      </c>
      <c r="G8" s="36">
        <f t="shared" si="1"/>
        <v>0</v>
      </c>
      <c r="H8" s="41">
        <f t="shared" si="2"/>
        <v>0</v>
      </c>
    </row>
    <row r="9" spans="2:8" ht="15" customHeight="1" x14ac:dyDescent="0.25">
      <c r="B9" s="48"/>
      <c r="C9" s="2" t="s">
        <v>11</v>
      </c>
      <c r="D9" s="15">
        <v>5000</v>
      </c>
      <c r="E9" s="64">
        <v>0</v>
      </c>
      <c r="F9" s="33">
        <f t="shared" si="0"/>
        <v>0</v>
      </c>
      <c r="G9" s="37">
        <f t="shared" si="1"/>
        <v>0</v>
      </c>
      <c r="H9" s="42">
        <f t="shared" si="2"/>
        <v>0</v>
      </c>
    </row>
    <row r="10" spans="2:8" x14ac:dyDescent="0.25">
      <c r="B10" s="48"/>
      <c r="C10" s="2" t="s">
        <v>4</v>
      </c>
      <c r="D10" s="15">
        <v>5000</v>
      </c>
      <c r="E10" s="64">
        <v>0</v>
      </c>
      <c r="F10" s="33">
        <f t="shared" si="0"/>
        <v>0</v>
      </c>
      <c r="G10" s="37">
        <f t="shared" si="1"/>
        <v>0</v>
      </c>
      <c r="H10" s="42">
        <f t="shared" si="2"/>
        <v>0</v>
      </c>
    </row>
    <row r="11" spans="2:8" ht="30" x14ac:dyDescent="0.25">
      <c r="B11" s="48"/>
      <c r="C11" s="2" t="s">
        <v>20</v>
      </c>
      <c r="D11" s="25">
        <v>5000</v>
      </c>
      <c r="E11" s="64">
        <v>0</v>
      </c>
      <c r="F11" s="33">
        <f t="shared" si="0"/>
        <v>0</v>
      </c>
      <c r="G11" s="37">
        <f t="shared" si="1"/>
        <v>0</v>
      </c>
      <c r="H11" s="42">
        <f t="shared" si="2"/>
        <v>0</v>
      </c>
    </row>
    <row r="12" spans="2:8" ht="15.75" thickBot="1" x14ac:dyDescent="0.3">
      <c r="B12" s="48"/>
      <c r="C12" s="13" t="s">
        <v>21</v>
      </c>
      <c r="D12" s="25">
        <v>5000</v>
      </c>
      <c r="E12" s="67">
        <v>0</v>
      </c>
      <c r="F12" s="35">
        <f t="shared" si="0"/>
        <v>0</v>
      </c>
      <c r="G12" s="39">
        <f t="shared" si="1"/>
        <v>0</v>
      </c>
      <c r="H12" s="44">
        <f t="shared" si="2"/>
        <v>0</v>
      </c>
    </row>
    <row r="13" spans="2:8" x14ac:dyDescent="0.25">
      <c r="B13" s="47" t="s">
        <v>17</v>
      </c>
      <c r="C13" s="8" t="s">
        <v>6</v>
      </c>
      <c r="D13" s="6">
        <v>70000</v>
      </c>
      <c r="E13" s="63">
        <v>0</v>
      </c>
      <c r="F13" s="32">
        <f t="shared" si="0"/>
        <v>0</v>
      </c>
      <c r="G13" s="36">
        <f t="shared" si="1"/>
        <v>0</v>
      </c>
      <c r="H13" s="41">
        <f t="shared" si="2"/>
        <v>0</v>
      </c>
    </row>
    <row r="14" spans="2:8" x14ac:dyDescent="0.25">
      <c r="B14" s="48"/>
      <c r="C14" s="2" t="s">
        <v>5</v>
      </c>
      <c r="D14" s="16">
        <v>70000</v>
      </c>
      <c r="E14" s="64">
        <v>0</v>
      </c>
      <c r="F14" s="33">
        <f t="shared" si="0"/>
        <v>0</v>
      </c>
      <c r="G14" s="37">
        <f t="shared" si="1"/>
        <v>0</v>
      </c>
      <c r="H14" s="42">
        <f t="shared" si="2"/>
        <v>0</v>
      </c>
    </row>
    <row r="15" spans="2:8" ht="15.75" thickBot="1" x14ac:dyDescent="0.3">
      <c r="B15" s="49"/>
      <c r="C15" s="7" t="s">
        <v>4</v>
      </c>
      <c r="D15" s="9">
        <v>70000</v>
      </c>
      <c r="E15" s="65">
        <v>0</v>
      </c>
      <c r="F15" s="34">
        <f t="shared" si="0"/>
        <v>0</v>
      </c>
      <c r="G15" s="38">
        <f t="shared" si="1"/>
        <v>0</v>
      </c>
      <c r="H15" s="43">
        <f t="shared" si="2"/>
        <v>0</v>
      </c>
    </row>
    <row r="16" spans="2:8" x14ac:dyDescent="0.25">
      <c r="B16" s="47" t="s">
        <v>24</v>
      </c>
      <c r="C16" s="21" t="s">
        <v>7</v>
      </c>
      <c r="D16" s="19">
        <v>60000</v>
      </c>
      <c r="E16" s="63">
        <v>0</v>
      </c>
      <c r="F16" s="32">
        <f t="shared" si="0"/>
        <v>0</v>
      </c>
      <c r="G16" s="36">
        <f t="shared" si="1"/>
        <v>0</v>
      </c>
      <c r="H16" s="41">
        <f t="shared" si="2"/>
        <v>0</v>
      </c>
    </row>
    <row r="17" spans="2:8" x14ac:dyDescent="0.25">
      <c r="B17" s="48"/>
      <c r="C17" s="22" t="s">
        <v>18</v>
      </c>
      <c r="D17" s="17">
        <v>30000</v>
      </c>
      <c r="E17" s="64">
        <v>0</v>
      </c>
      <c r="F17" s="33">
        <f t="shared" si="0"/>
        <v>0</v>
      </c>
      <c r="G17" s="37">
        <f t="shared" si="1"/>
        <v>0</v>
      </c>
      <c r="H17" s="42">
        <f t="shared" si="2"/>
        <v>0</v>
      </c>
    </row>
    <row r="18" spans="2:8" x14ac:dyDescent="0.25">
      <c r="B18" s="48"/>
      <c r="C18" s="22" t="s">
        <v>9</v>
      </c>
      <c r="D18" s="17">
        <v>30000</v>
      </c>
      <c r="E18" s="64">
        <v>0</v>
      </c>
      <c r="F18" s="33">
        <f t="shared" si="0"/>
        <v>0</v>
      </c>
      <c r="G18" s="37">
        <f t="shared" si="1"/>
        <v>0</v>
      </c>
      <c r="H18" s="42">
        <f t="shared" si="2"/>
        <v>0</v>
      </c>
    </row>
    <row r="19" spans="2:8" ht="30" x14ac:dyDescent="0.25">
      <c r="B19" s="48"/>
      <c r="C19" s="2" t="s">
        <v>27</v>
      </c>
      <c r="D19" s="27">
        <v>6000</v>
      </c>
      <c r="E19" s="64">
        <v>0</v>
      </c>
      <c r="F19" s="33">
        <f t="shared" si="0"/>
        <v>0</v>
      </c>
      <c r="G19" s="37">
        <f t="shared" si="1"/>
        <v>0</v>
      </c>
      <c r="H19" s="42">
        <f t="shared" si="2"/>
        <v>0</v>
      </c>
    </row>
    <row r="20" spans="2:8" x14ac:dyDescent="0.25">
      <c r="B20" s="48"/>
      <c r="C20" s="2" t="s">
        <v>22</v>
      </c>
      <c r="D20" s="27">
        <v>6000</v>
      </c>
      <c r="E20" s="64">
        <v>0</v>
      </c>
      <c r="F20" s="33">
        <f t="shared" si="0"/>
        <v>0</v>
      </c>
      <c r="G20" s="37">
        <f t="shared" si="1"/>
        <v>0</v>
      </c>
      <c r="H20" s="42">
        <f t="shared" si="2"/>
        <v>0</v>
      </c>
    </row>
    <row r="21" spans="2:8" x14ac:dyDescent="0.25">
      <c r="B21" s="48"/>
      <c r="C21" s="23" t="s">
        <v>11</v>
      </c>
      <c r="D21" s="17">
        <v>30000</v>
      </c>
      <c r="E21" s="64">
        <v>0</v>
      </c>
      <c r="F21" s="33">
        <f t="shared" si="0"/>
        <v>0</v>
      </c>
      <c r="G21" s="37">
        <f t="shared" si="1"/>
        <v>0</v>
      </c>
      <c r="H21" s="42">
        <f t="shared" si="2"/>
        <v>0</v>
      </c>
    </row>
    <row r="22" spans="2:8" x14ac:dyDescent="0.25">
      <c r="B22" s="48"/>
      <c r="C22" s="22" t="s">
        <v>9</v>
      </c>
      <c r="D22" s="17">
        <v>30000</v>
      </c>
      <c r="E22" s="64">
        <v>0</v>
      </c>
      <c r="F22" s="33">
        <f t="shared" si="0"/>
        <v>0</v>
      </c>
      <c r="G22" s="37">
        <f t="shared" si="1"/>
        <v>0</v>
      </c>
      <c r="H22" s="42">
        <f t="shared" si="2"/>
        <v>0</v>
      </c>
    </row>
    <row r="23" spans="2:8" ht="30" x14ac:dyDescent="0.25">
      <c r="B23" s="48"/>
      <c r="C23" s="2" t="s">
        <v>20</v>
      </c>
      <c r="D23" s="26">
        <v>30000</v>
      </c>
      <c r="E23" s="64">
        <v>0</v>
      </c>
      <c r="F23" s="33">
        <f t="shared" si="0"/>
        <v>0</v>
      </c>
      <c r="G23" s="37">
        <f t="shared" si="1"/>
        <v>0</v>
      </c>
      <c r="H23" s="42">
        <f t="shared" si="2"/>
        <v>0</v>
      </c>
    </row>
    <row r="24" spans="2:8" ht="15.75" thickBot="1" x14ac:dyDescent="0.3">
      <c r="B24" s="49"/>
      <c r="C24" s="7" t="s">
        <v>21</v>
      </c>
      <c r="D24" s="20">
        <v>30000</v>
      </c>
      <c r="E24" s="65">
        <v>0</v>
      </c>
      <c r="F24" s="34">
        <f t="shared" si="0"/>
        <v>0</v>
      </c>
      <c r="G24" s="38">
        <f t="shared" si="1"/>
        <v>0</v>
      </c>
      <c r="H24" s="43">
        <f t="shared" si="2"/>
        <v>0</v>
      </c>
    </row>
    <row r="25" spans="2:8" ht="15" customHeight="1" x14ac:dyDescent="0.25">
      <c r="B25" s="47" t="s">
        <v>23</v>
      </c>
      <c r="C25" s="21" t="s">
        <v>8</v>
      </c>
      <c r="D25" s="19">
        <v>60000</v>
      </c>
      <c r="E25" s="63">
        <v>0</v>
      </c>
      <c r="F25" s="32">
        <f t="shared" si="0"/>
        <v>0</v>
      </c>
      <c r="G25" s="36">
        <f t="shared" si="1"/>
        <v>0</v>
      </c>
      <c r="H25" s="41">
        <f t="shared" si="2"/>
        <v>0</v>
      </c>
    </row>
    <row r="26" spans="2:8" x14ac:dyDescent="0.25">
      <c r="B26" s="48"/>
      <c r="C26" s="22" t="s">
        <v>5</v>
      </c>
      <c r="D26" s="17">
        <v>30000</v>
      </c>
      <c r="E26" s="64">
        <v>0</v>
      </c>
      <c r="F26" s="33">
        <f t="shared" si="0"/>
        <v>0</v>
      </c>
      <c r="G26" s="37">
        <f t="shared" si="1"/>
        <v>0</v>
      </c>
      <c r="H26" s="42">
        <f t="shared" si="2"/>
        <v>0</v>
      </c>
    </row>
    <row r="27" spans="2:8" x14ac:dyDescent="0.25">
      <c r="B27" s="48"/>
      <c r="C27" s="22" t="s">
        <v>9</v>
      </c>
      <c r="D27" s="17">
        <v>30000</v>
      </c>
      <c r="E27" s="64">
        <v>0</v>
      </c>
      <c r="F27" s="33">
        <f t="shared" si="0"/>
        <v>0</v>
      </c>
      <c r="G27" s="37">
        <f t="shared" si="1"/>
        <v>0</v>
      </c>
      <c r="H27" s="42">
        <f t="shared" si="2"/>
        <v>0</v>
      </c>
    </row>
    <row r="28" spans="2:8" ht="30" x14ac:dyDescent="0.25">
      <c r="B28" s="48"/>
      <c r="C28" s="2" t="s">
        <v>27</v>
      </c>
      <c r="D28" s="17">
        <v>6000</v>
      </c>
      <c r="E28" s="64">
        <v>0</v>
      </c>
      <c r="F28" s="33">
        <f t="shared" si="0"/>
        <v>0</v>
      </c>
      <c r="G28" s="37">
        <f t="shared" si="1"/>
        <v>0</v>
      </c>
      <c r="H28" s="42">
        <f t="shared" si="2"/>
        <v>0</v>
      </c>
    </row>
    <row r="29" spans="2:8" x14ac:dyDescent="0.25">
      <c r="B29" s="48"/>
      <c r="C29" s="2" t="s">
        <v>22</v>
      </c>
      <c r="D29" s="17">
        <v>6000</v>
      </c>
      <c r="E29" s="64">
        <v>0</v>
      </c>
      <c r="F29" s="33">
        <f t="shared" si="0"/>
        <v>0</v>
      </c>
      <c r="G29" s="37">
        <f t="shared" si="1"/>
        <v>0</v>
      </c>
      <c r="H29" s="42">
        <f t="shared" si="2"/>
        <v>0</v>
      </c>
    </row>
    <row r="30" spans="2:8" x14ac:dyDescent="0.25">
      <c r="B30" s="48"/>
      <c r="C30" s="23" t="s">
        <v>11</v>
      </c>
      <c r="D30" s="17">
        <v>30000</v>
      </c>
      <c r="E30" s="64">
        <v>0</v>
      </c>
      <c r="F30" s="33">
        <f t="shared" si="0"/>
        <v>0</v>
      </c>
      <c r="G30" s="37">
        <f t="shared" si="1"/>
        <v>0</v>
      </c>
      <c r="H30" s="42">
        <f t="shared" si="2"/>
        <v>0</v>
      </c>
    </row>
    <row r="31" spans="2:8" x14ac:dyDescent="0.25">
      <c r="B31" s="48"/>
      <c r="C31" s="22" t="s">
        <v>9</v>
      </c>
      <c r="D31" s="17">
        <v>30000</v>
      </c>
      <c r="E31" s="64">
        <v>0</v>
      </c>
      <c r="F31" s="33">
        <f t="shared" si="0"/>
        <v>0</v>
      </c>
      <c r="G31" s="37">
        <f t="shared" si="1"/>
        <v>0</v>
      </c>
      <c r="H31" s="42">
        <f t="shared" si="2"/>
        <v>0</v>
      </c>
    </row>
    <row r="32" spans="2:8" ht="30" x14ac:dyDescent="0.25">
      <c r="B32" s="48"/>
      <c r="C32" s="2" t="s">
        <v>20</v>
      </c>
      <c r="D32" s="26">
        <v>30000</v>
      </c>
      <c r="E32" s="64">
        <v>0</v>
      </c>
      <c r="F32" s="33">
        <f t="shared" si="0"/>
        <v>0</v>
      </c>
      <c r="G32" s="37">
        <f t="shared" si="1"/>
        <v>0</v>
      </c>
      <c r="H32" s="42">
        <f t="shared" si="2"/>
        <v>0</v>
      </c>
    </row>
    <row r="33" spans="2:8" ht="15.75" thickBot="1" x14ac:dyDescent="0.3">
      <c r="B33" s="49"/>
      <c r="C33" s="7" t="s">
        <v>21</v>
      </c>
      <c r="D33" s="18">
        <v>30000</v>
      </c>
      <c r="E33" s="68">
        <v>0</v>
      </c>
      <c r="F33" s="34">
        <f t="shared" si="0"/>
        <v>0</v>
      </c>
      <c r="G33" s="38">
        <f t="shared" si="1"/>
        <v>0</v>
      </c>
      <c r="H33" s="43">
        <f t="shared" si="2"/>
        <v>0</v>
      </c>
    </row>
    <row r="34" spans="2:8" x14ac:dyDescent="0.25">
      <c r="B34" s="50" t="s">
        <v>10</v>
      </c>
      <c r="C34" s="51"/>
      <c r="D34" s="51"/>
      <c r="E34" s="66">
        <v>0</v>
      </c>
      <c r="F34" s="32">
        <f t="shared" si="0"/>
        <v>0</v>
      </c>
      <c r="G34" s="36">
        <f>E34</f>
        <v>0</v>
      </c>
      <c r="H34" s="41">
        <f>F34</f>
        <v>0</v>
      </c>
    </row>
    <row r="35" spans="2:8" ht="15.75" thickBot="1" x14ac:dyDescent="0.3">
      <c r="B35" s="30"/>
      <c r="C35" s="31"/>
      <c r="D35" s="31"/>
      <c r="E35" s="7"/>
      <c r="F35" s="31"/>
      <c r="G35" s="40" t="s">
        <v>12</v>
      </c>
      <c r="H35" s="45" t="s">
        <v>13</v>
      </c>
    </row>
    <row r="36" spans="2:8" ht="15" customHeight="1" thickBot="1" x14ac:dyDescent="0.3">
      <c r="B36" s="28"/>
      <c r="C36" s="28"/>
      <c r="D36" s="28"/>
      <c r="E36" s="55" t="s">
        <v>35</v>
      </c>
      <c r="F36" s="56"/>
      <c r="G36" s="46">
        <f>SUM(G5:G34)</f>
        <v>0</v>
      </c>
      <c r="H36" s="46">
        <f>SUM(H5:H34)</f>
        <v>0</v>
      </c>
    </row>
    <row r="37" spans="2:8" ht="15.75" thickBot="1" x14ac:dyDescent="0.3">
      <c r="E37" s="57" t="s">
        <v>33</v>
      </c>
      <c r="F37" s="58"/>
      <c r="G37" s="69">
        <v>0</v>
      </c>
      <c r="H37" s="70"/>
    </row>
    <row r="38" spans="2:8" ht="15.75" thickBot="1" x14ac:dyDescent="0.3">
      <c r="B38" s="71" t="s">
        <v>36</v>
      </c>
      <c r="C38" s="71"/>
      <c r="E38" s="59" t="s">
        <v>34</v>
      </c>
      <c r="F38" s="60"/>
      <c r="G38" s="61">
        <f>G36*G37</f>
        <v>0</v>
      </c>
      <c r="H38" s="62"/>
    </row>
    <row r="39" spans="2:8" x14ac:dyDescent="0.25">
      <c r="B39" s="1" t="s">
        <v>26</v>
      </c>
      <c r="C39" s="4"/>
    </row>
    <row r="40" spans="2:8" x14ac:dyDescent="0.25">
      <c r="B40" s="1" t="s">
        <v>25</v>
      </c>
      <c r="C40" s="24"/>
    </row>
    <row r="42" spans="2:8" ht="15.75" thickBot="1" x14ac:dyDescent="0.3"/>
    <row r="43" spans="2:8" ht="15.75" thickBot="1" x14ac:dyDescent="0.3">
      <c r="B43" s="52" t="s">
        <v>28</v>
      </c>
      <c r="C43" s="53"/>
      <c r="D43" s="54"/>
      <c r="E43" s="29">
        <f>SUM(G5:G24,G34)*3</f>
        <v>0</v>
      </c>
    </row>
    <row r="44" spans="2:8" ht="15" customHeight="1" thickBot="1" x14ac:dyDescent="0.3">
      <c r="B44" s="52" t="s">
        <v>29</v>
      </c>
      <c r="C44" s="53"/>
      <c r="D44" s="54"/>
      <c r="E44" s="29">
        <f>SUM(H5:H24,H34)*3</f>
        <v>0</v>
      </c>
    </row>
    <row r="45" spans="2:8" ht="15" customHeight="1" thickBot="1" x14ac:dyDescent="0.3">
      <c r="B45" s="52" t="s">
        <v>30</v>
      </c>
      <c r="C45" s="53"/>
      <c r="D45" s="54"/>
      <c r="E45" s="29">
        <f>SUM(G5:G15,G25:G34)*3</f>
        <v>0</v>
      </c>
    </row>
    <row r="46" spans="2:8" ht="15" customHeight="1" thickBot="1" x14ac:dyDescent="0.3">
      <c r="B46" s="52" t="s">
        <v>31</v>
      </c>
      <c r="C46" s="53"/>
      <c r="D46" s="54"/>
      <c r="E46" s="29">
        <f>SUM(H5:H15,H25:H34)*3</f>
        <v>0</v>
      </c>
    </row>
  </sheetData>
  <sheetProtection password="DF8E" sheet="1" objects="1" scenarios="1"/>
  <mergeCells count="16">
    <mergeCell ref="E36:F36"/>
    <mergeCell ref="E37:F37"/>
    <mergeCell ref="E38:F38"/>
    <mergeCell ref="G37:H37"/>
    <mergeCell ref="G38:H38"/>
    <mergeCell ref="B44:D44"/>
    <mergeCell ref="B45:D45"/>
    <mergeCell ref="B46:D46"/>
    <mergeCell ref="B25:B33"/>
    <mergeCell ref="B43:D43"/>
    <mergeCell ref="B38:C38"/>
    <mergeCell ref="B5:B7"/>
    <mergeCell ref="B13:B15"/>
    <mergeCell ref="B16:B24"/>
    <mergeCell ref="B8:B12"/>
    <mergeCell ref="B34:D34"/>
  </mergeCells>
  <pageMargins left="0.70866141732283472" right="0.70866141732283472" top="0.78740157480314965" bottom="0.78740157480314965" header="0.31496062992125984" footer="0.31496062992125984"/>
  <pageSetup paperSize="9" scale="6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DB626D71DACC34FAB4634B4C7AB6D68" ma:contentTypeVersion="" ma:contentTypeDescription="Vytvoří nový dokument" ma:contentTypeScope="" ma:versionID="5b17d811d8648d8be1c4659750b4ca9c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B4E4FFA-C63F-4CA5-97DD-307808476AB2}">
  <ds:schemaRefs>
    <ds:schemaRef ds:uri="http://purl.org/dc/dcmitype/"/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$ListId:dokumentyvz;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1DAD622-53B7-4713-96C3-020C15913FA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8596847-DDD0-4B76-A018-7F7A8C9070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Šimečková Radka</dc:creator>
  <cp:lastModifiedBy>Vávra Tomáš</cp:lastModifiedBy>
  <cp:lastPrinted>2017-12-20T11:19:11Z</cp:lastPrinted>
  <dcterms:created xsi:type="dcterms:W3CDTF">2017-12-01T09:20:36Z</dcterms:created>
  <dcterms:modified xsi:type="dcterms:W3CDTF">2017-12-27T07:47:14Z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0x010100EDB626D71DACC34FAB4634B4C7AB6D68</vt:lpwstr>
  </property>
</Properties>
</file>